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eldame\Desktop\GED BENOIT\3. EXAMENS\31. ORGANISATION SESSIONS\316.2023 2024\BCP AGOrA\DOCUMENTS INSTITUTIONNELS\"/>
    </mc:Choice>
  </mc:AlternateContent>
  <bookViews>
    <workbookView xWindow="240" yWindow="90" windowWidth="20115" windowHeight="7995"/>
  </bookViews>
  <sheets>
    <sheet name="saisie" sheetId="1" r:id="rId1"/>
    <sheet name="Feuil2" sheetId="2" r:id="rId2"/>
  </sheets>
  <definedNames>
    <definedName name="_xlnm.Print_Titles" localSheetId="0">saisie!$30:$30</definedName>
  </definedNames>
  <calcPr calcId="162913" concurrentCalc="0"/>
</workbook>
</file>

<file path=xl/calcChain.xml><?xml version="1.0" encoding="utf-8"?>
<calcChain xmlns="http://schemas.openxmlformats.org/spreadsheetml/2006/main">
  <c r="F32" i="1" l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B23" i="1"/>
  <c r="C19" i="1"/>
  <c r="C16" i="1"/>
  <c r="C25" i="1"/>
  <c r="C26" i="1"/>
  <c r="C18" i="1"/>
  <c r="C24" i="1"/>
  <c r="P6" i="2"/>
  <c r="C17" i="1"/>
  <c r="L6" i="2"/>
  <c r="C23" i="1"/>
  <c r="B24" i="1"/>
  <c r="H6" i="2"/>
  <c r="B25" i="1"/>
  <c r="I6" i="2"/>
  <c r="B26" i="1"/>
  <c r="J6" i="2"/>
  <c r="Q6" i="2"/>
  <c r="R6" i="2"/>
  <c r="O6" i="2"/>
  <c r="G6" i="2"/>
  <c r="N6" i="2"/>
  <c r="M6" i="2"/>
  <c r="K6" i="2"/>
  <c r="C12" i="1"/>
  <c r="B6" i="2"/>
  <c r="B17" i="1"/>
  <c r="D6" i="2"/>
  <c r="B16" i="1"/>
  <c r="C6" i="2"/>
  <c r="B18" i="1"/>
  <c r="E6" i="2"/>
  <c r="B19" i="1"/>
  <c r="F6" i="2"/>
</calcChain>
</file>

<file path=xl/sharedStrings.xml><?xml version="1.0" encoding="utf-8"?>
<sst xmlns="http://schemas.openxmlformats.org/spreadsheetml/2006/main" count="42" uniqueCount="30">
  <si>
    <t>Prénom élève</t>
  </si>
  <si>
    <t>numero élève</t>
  </si>
  <si>
    <t>Nombre d'élèves dans la division</t>
  </si>
  <si>
    <t>Moyenne de la classe</t>
  </si>
  <si>
    <t>Note la plus haute</t>
  </si>
  <si>
    <t>Note la plus basse</t>
  </si>
  <si>
    <t>Établissement :</t>
  </si>
  <si>
    <t>Nb d'élèves</t>
  </si>
  <si>
    <t>moyenne</t>
  </si>
  <si>
    <t>Max</t>
  </si>
  <si>
    <t>Min</t>
  </si>
  <si>
    <t>&lt; 5</t>
  </si>
  <si>
    <t>≥ 5 et &lt; 10</t>
  </si>
  <si>
    <t>≥ 10 et &lt; 15</t>
  </si>
  <si>
    <t>≥ 15</t>
  </si>
  <si>
    <t>Nom élève
(par ordre alphabétique)</t>
  </si>
  <si>
    <t>Médiane de la classe</t>
  </si>
  <si>
    <t>médiane</t>
  </si>
  <si>
    <t>Classe de Term :</t>
  </si>
  <si>
    <t>E31</t>
  </si>
  <si>
    <t>E32</t>
  </si>
  <si>
    <t>E31 - /20</t>
  </si>
  <si>
    <t>E32 - /20</t>
  </si>
  <si>
    <t>Note E31/20</t>
  </si>
  <si>
    <t>Note E32/20</t>
  </si>
  <si>
    <t>E31 /20</t>
  </si>
  <si>
    <t>E32 /20</t>
  </si>
  <si>
    <t>Nom Prénom des professeurs évaluateurs :</t>
  </si>
  <si>
    <t>Évaluations E31, E32 BCP AGOrA Session 2024</t>
  </si>
  <si>
    <t>ANNEXE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</si>
</sst>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3" fillId="0" borderId="0" xfId="0" applyFont="1"/>
    <xf numFmtId="0" fontId="3" fillId="0" borderId="1" xfId="1" applyFont="1" applyBorder="1"/>
    <xf numFmtId="0" fontId="3" fillId="0" borderId="0" xfId="1" applyFont="1" applyBorder="1"/>
    <xf numFmtId="0" fontId="3" fillId="0" borderId="1" xfId="1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4" fillId="0" borderId="1" xfId="0" applyFont="1" applyBorder="1"/>
    <xf numFmtId="0" fontId="4" fillId="3" borderId="1" xfId="0" applyFont="1" applyFill="1" applyBorder="1"/>
    <xf numFmtId="0" fontId="4" fillId="3" borderId="1" xfId="0" applyFont="1" applyFill="1" applyBorder="1" applyAlignment="1"/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3" fillId="0" borderId="8" xfId="1" applyFont="1" applyBorder="1"/>
    <xf numFmtId="0" fontId="3" fillId="0" borderId="8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top" wrapText="1"/>
    </xf>
    <xf numFmtId="0" fontId="3" fillId="0" borderId="12" xfId="1" applyFont="1" applyBorder="1"/>
    <xf numFmtId="0" fontId="3" fillId="0" borderId="1" xfId="1" applyFont="1" applyBorder="1" applyAlignment="1">
      <alignment horizontal="center"/>
    </xf>
    <xf numFmtId="0" fontId="3" fillId="4" borderId="1" xfId="1" applyFont="1" applyFill="1" applyBorder="1" applyAlignment="1">
      <alignment horizontal="center" vertical="top" wrapText="1"/>
    </xf>
    <xf numFmtId="2" fontId="3" fillId="4" borderId="1" xfId="1" applyNumberFormat="1" applyFont="1" applyFill="1" applyBorder="1" applyAlignment="1">
      <alignment vertical="top" wrapText="1"/>
    </xf>
    <xf numFmtId="2" fontId="3" fillId="4" borderId="1" xfId="1" applyNumberFormat="1" applyFont="1" applyFill="1" applyBorder="1"/>
    <xf numFmtId="164" fontId="3" fillId="4" borderId="1" xfId="1" applyNumberFormat="1" applyFont="1" applyFill="1" applyBorder="1" applyAlignment="1">
      <alignment vertical="top" wrapText="1"/>
    </xf>
    <xf numFmtId="0" fontId="4" fillId="4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top" wrapText="1"/>
    </xf>
    <xf numFmtId="0" fontId="4" fillId="0" borderId="1" xfId="1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1" xfId="1" applyBorder="1" applyAlignment="1">
      <alignment vertical="center"/>
    </xf>
    <xf numFmtId="0" fontId="4" fillId="0" borderId="1" xfId="1" applyFont="1" applyBorder="1" applyAlignment="1">
      <alignment vertical="top" wrapText="1"/>
    </xf>
    <xf numFmtId="0" fontId="1" fillId="0" borderId="1" xfId="1" applyBorder="1" applyAlignment="1">
      <alignment vertical="center"/>
    </xf>
    <xf numFmtId="0" fontId="1" fillId="0" borderId="5" xfId="1" applyBorder="1" applyAlignment="1">
      <alignment vertical="center"/>
    </xf>
    <xf numFmtId="0" fontId="1" fillId="4" borderId="1" xfId="1" applyFill="1" applyBorder="1"/>
    <xf numFmtId="2" fontId="1" fillId="4" borderId="1" xfId="1" applyNumberFormat="1" applyFill="1" applyBorder="1"/>
    <xf numFmtId="0" fontId="3" fillId="4" borderId="1" xfId="0" applyFont="1" applyFill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2" xfId="1" applyBorder="1" applyAlignment="1">
      <alignment vertical="center"/>
    </xf>
    <xf numFmtId="0" fontId="1" fillId="0" borderId="0" xfId="1" applyFill="1" applyBorder="1" applyAlignment="1">
      <alignment vertical="center"/>
    </xf>
    <xf numFmtId="2" fontId="1" fillId="0" borderId="0" xfId="1" applyNumberFormat="1" applyFill="1" applyBorder="1"/>
    <xf numFmtId="0" fontId="1" fillId="0" borderId="0" xfId="1" applyFill="1" applyBorder="1"/>
    <xf numFmtId="0" fontId="0" fillId="0" borderId="0" xfId="0" applyFill="1" applyBorder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13</xdr:row>
      <xdr:rowOff>57151</xdr:rowOff>
    </xdr:from>
    <xdr:to>
      <xdr:col>6</xdr:col>
      <xdr:colOff>0</xdr:colOff>
      <xdr:row>17</xdr:row>
      <xdr:rowOff>114301</xdr:rowOff>
    </xdr:to>
    <xdr:sp macro="" textlink="">
      <xdr:nvSpPr>
        <xdr:cNvPr id="2" name="ZoneTexte 1"/>
        <xdr:cNvSpPr txBox="1"/>
      </xdr:nvSpPr>
      <xdr:spPr>
        <a:xfrm>
          <a:off x="6705599" y="2266951"/>
          <a:ext cx="292417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4"/>
  <sheetViews>
    <sheetView tabSelected="1" workbookViewId="0">
      <selection activeCell="H2" sqref="H2"/>
    </sheetView>
  </sheetViews>
  <sheetFormatPr baseColWidth="10" defaultRowHeight="12.75" x14ac:dyDescent="0.2"/>
  <cols>
    <col min="1" max="1" width="18.7109375" style="1" customWidth="1"/>
    <col min="2" max="2" width="24.5703125" style="1" bestFit="1" customWidth="1"/>
    <col min="3" max="3" width="24.5703125" style="5" customWidth="1"/>
    <col min="4" max="5" width="15.7109375" style="1" customWidth="1"/>
    <col min="6" max="6" width="22" style="1" customWidth="1"/>
    <col min="7" max="16384" width="11.42578125" style="1"/>
  </cols>
  <sheetData>
    <row r="2" spans="1:6" ht="21" x14ac:dyDescent="0.35">
      <c r="A2" s="6" t="s">
        <v>28</v>
      </c>
      <c r="D2" s="32" t="s">
        <v>29</v>
      </c>
    </row>
    <row r="5" spans="1:6" x14ac:dyDescent="0.2">
      <c r="A5" s="33" t="s">
        <v>6</v>
      </c>
      <c r="B5" s="52"/>
      <c r="C5" s="53"/>
      <c r="E5" s="32" t="s">
        <v>27</v>
      </c>
    </row>
    <row r="6" spans="1:6" x14ac:dyDescent="0.2">
      <c r="B6" s="54"/>
      <c r="C6" s="55"/>
      <c r="E6" s="43"/>
      <c r="F6" s="44"/>
    </row>
    <row r="7" spans="1:6" x14ac:dyDescent="0.2">
      <c r="B7" s="56"/>
      <c r="C7" s="57"/>
      <c r="E7" s="45"/>
      <c r="F7" s="46"/>
    </row>
    <row r="8" spans="1:6" x14ac:dyDescent="0.2">
      <c r="E8" s="41"/>
      <c r="F8" s="42"/>
    </row>
    <row r="9" spans="1:6" x14ac:dyDescent="0.2">
      <c r="A9" s="33" t="s">
        <v>18</v>
      </c>
      <c r="B9" s="7"/>
    </row>
    <row r="12" spans="1:6" ht="12.75" customHeight="1" x14ac:dyDescent="0.2">
      <c r="A12" s="31" t="s">
        <v>2</v>
      </c>
      <c r="B12" s="2"/>
      <c r="C12" s="23">
        <f>COUNTA(B31:B54)</f>
        <v>0</v>
      </c>
    </row>
    <row r="13" spans="1:6" ht="12.75" customHeight="1" x14ac:dyDescent="0.2">
      <c r="A13" s="18"/>
      <c r="B13" s="18"/>
      <c r="C13" s="19"/>
    </row>
    <row r="14" spans="1:6" ht="12.75" customHeight="1" x14ac:dyDescent="0.2">
      <c r="A14" s="3"/>
      <c r="B14" s="3"/>
      <c r="C14" s="20"/>
    </row>
    <row r="15" spans="1:6" ht="12.75" customHeight="1" x14ac:dyDescent="0.2">
      <c r="A15" s="21"/>
      <c r="B15" s="22" t="s">
        <v>19</v>
      </c>
      <c r="C15" s="4" t="s">
        <v>20</v>
      </c>
    </row>
    <row r="16" spans="1:6" ht="12.75" customHeight="1" x14ac:dyDescent="0.2">
      <c r="A16" s="30" t="s">
        <v>3</v>
      </c>
      <c r="B16" s="24" t="e">
        <f>AVERAGE(D31:D54)</f>
        <v>#DIV/0!</v>
      </c>
      <c r="C16" s="25" t="e">
        <f>AVERAGE(F31:F54)</f>
        <v>#DIV/0!</v>
      </c>
    </row>
    <row r="17" spans="1:6" ht="12.75" customHeight="1" x14ac:dyDescent="0.2">
      <c r="A17" s="35" t="s">
        <v>16</v>
      </c>
      <c r="B17" s="24" t="e">
        <f>MEDIAN(D31:D54)</f>
        <v>#NUM!</v>
      </c>
      <c r="C17" s="25" t="e">
        <f>MEDIAN(F31:F54)</f>
        <v>#NUM!</v>
      </c>
    </row>
    <row r="18" spans="1:6" x14ac:dyDescent="0.2">
      <c r="A18" s="30" t="s">
        <v>4</v>
      </c>
      <c r="B18" s="26">
        <f>MAX(D31:D54)</f>
        <v>0</v>
      </c>
      <c r="C18" s="26">
        <f>MAX(F31:F54)</f>
        <v>0</v>
      </c>
    </row>
    <row r="19" spans="1:6" x14ac:dyDescent="0.2">
      <c r="A19" s="30" t="s">
        <v>5</v>
      </c>
      <c r="B19" s="26">
        <f>MIN(D31:D54)</f>
        <v>0</v>
      </c>
      <c r="C19" s="26">
        <f>MIN(F31:F54)</f>
        <v>0</v>
      </c>
    </row>
    <row r="22" spans="1:6" x14ac:dyDescent="0.2">
      <c r="B22" s="16" t="s">
        <v>21</v>
      </c>
      <c r="C22" s="16" t="s">
        <v>22</v>
      </c>
    </row>
    <row r="23" spans="1:6" x14ac:dyDescent="0.2">
      <c r="A23" s="7" t="s">
        <v>11</v>
      </c>
      <c r="B23" s="40">
        <f>COUNTIFS($D$31:$D$54,"&lt;5")</f>
        <v>0</v>
      </c>
      <c r="C23" s="40">
        <f>COUNTIFS($F$31:$F$54,"&lt;5")</f>
        <v>0</v>
      </c>
    </row>
    <row r="24" spans="1:6" x14ac:dyDescent="0.2">
      <c r="A24" s="7" t="s">
        <v>12</v>
      </c>
      <c r="B24" s="40">
        <f>COUNTIFS($D$31:$D$54,"&gt;=5",$D$31:$D$54,"&lt;10")</f>
        <v>0</v>
      </c>
      <c r="C24" s="40">
        <f>COUNTIFS($F$31:$F$54,"&gt;=5",$F$31:$F$54,"&lt;10")</f>
        <v>0</v>
      </c>
    </row>
    <row r="25" spans="1:6" x14ac:dyDescent="0.2">
      <c r="A25" s="7" t="s">
        <v>13</v>
      </c>
      <c r="B25" s="40">
        <f>COUNTIFS($D$31:$D$54,"&gt;=10",$D$31:$D$54,"&lt;15")</f>
        <v>0</v>
      </c>
      <c r="C25" s="40">
        <f>COUNTIFS($F$31:$F$54,"&gt;=10",$F$31:$F$54,"&lt;15")</f>
        <v>0</v>
      </c>
    </row>
    <row r="26" spans="1:6" x14ac:dyDescent="0.2">
      <c r="A26" s="7" t="s">
        <v>14</v>
      </c>
      <c r="B26" s="40">
        <f>COUNTIFS($D$31:$D$54,"&gt;=15")</f>
        <v>0</v>
      </c>
      <c r="C26" s="40">
        <f>COUNTIFS($F$31:$F$54,"&gt;=15")</f>
        <v>0</v>
      </c>
    </row>
    <row r="30" spans="1:6" s="17" customFormat="1" ht="24" customHeight="1" x14ac:dyDescent="0.2">
      <c r="A30" s="28" t="s">
        <v>1</v>
      </c>
      <c r="B30" s="29" t="s">
        <v>15</v>
      </c>
      <c r="C30" s="28" t="s">
        <v>0</v>
      </c>
      <c r="D30" s="29" t="s">
        <v>23</v>
      </c>
      <c r="E30" s="28"/>
      <c r="F30" s="28" t="s">
        <v>24</v>
      </c>
    </row>
    <row r="31" spans="1:6" x14ac:dyDescent="0.2">
      <c r="A31" s="8">
        <v>1</v>
      </c>
      <c r="B31" s="7"/>
      <c r="C31" s="9"/>
      <c r="D31" s="27"/>
      <c r="E31" s="10"/>
      <c r="F31" s="27"/>
    </row>
    <row r="32" spans="1:6" x14ac:dyDescent="0.2">
      <c r="A32" s="8">
        <v>2</v>
      </c>
      <c r="B32" s="7"/>
      <c r="C32" s="9"/>
      <c r="D32" s="27" t="str">
        <f>IF(B32="","",CEILING(#REF!/3,0.5))</f>
        <v/>
      </c>
      <c r="E32" s="10"/>
      <c r="F32" s="27" t="str">
        <f t="shared" ref="F31:F54" si="0">IF(B32="","",CEILING(E32/4,0.5))</f>
        <v/>
      </c>
    </row>
    <row r="33" spans="1:6" x14ac:dyDescent="0.2">
      <c r="A33" s="8">
        <v>3</v>
      </c>
      <c r="B33" s="7"/>
      <c r="C33" s="9"/>
      <c r="D33" s="27" t="str">
        <f>IF(B33="","",CEILING(#REF!/3,0.5))</f>
        <v/>
      </c>
      <c r="E33" s="11"/>
      <c r="F33" s="27" t="str">
        <f t="shared" si="0"/>
        <v/>
      </c>
    </row>
    <row r="34" spans="1:6" x14ac:dyDescent="0.2">
      <c r="A34" s="8">
        <v>4</v>
      </c>
      <c r="B34" s="7"/>
      <c r="C34" s="9"/>
      <c r="D34" s="27" t="str">
        <f>IF(B34="","",CEILING(#REF!/3,0.5))</f>
        <v/>
      </c>
      <c r="E34" s="12"/>
      <c r="F34" s="27" t="str">
        <f t="shared" si="0"/>
        <v/>
      </c>
    </row>
    <row r="35" spans="1:6" x14ac:dyDescent="0.2">
      <c r="A35" s="8">
        <v>5</v>
      </c>
      <c r="B35" s="13"/>
      <c r="C35" s="9"/>
      <c r="D35" s="27" t="str">
        <f>IF(B35="","",CEILING(#REF!/3,0.5))</f>
        <v/>
      </c>
      <c r="E35" s="11"/>
      <c r="F35" s="27" t="str">
        <f t="shared" si="0"/>
        <v/>
      </c>
    </row>
    <row r="36" spans="1:6" x14ac:dyDescent="0.2">
      <c r="A36" s="8">
        <v>6</v>
      </c>
      <c r="B36" s="14"/>
      <c r="C36" s="9"/>
      <c r="D36" s="27" t="str">
        <f>IF(B36="","",CEILING(#REF!/3,0.5))</f>
        <v/>
      </c>
      <c r="E36" s="11"/>
      <c r="F36" s="27" t="str">
        <f t="shared" si="0"/>
        <v/>
      </c>
    </row>
    <row r="37" spans="1:6" x14ac:dyDescent="0.2">
      <c r="A37" s="8">
        <v>7</v>
      </c>
      <c r="B37" s="13"/>
      <c r="C37" s="9"/>
      <c r="D37" s="27" t="str">
        <f>IF(B37="","",CEILING(#REF!/3,0.5))</f>
        <v/>
      </c>
      <c r="E37" s="15"/>
      <c r="F37" s="27" t="str">
        <f t="shared" si="0"/>
        <v/>
      </c>
    </row>
    <row r="38" spans="1:6" x14ac:dyDescent="0.2">
      <c r="A38" s="8">
        <v>8</v>
      </c>
      <c r="B38" s="13"/>
      <c r="C38" s="9"/>
      <c r="D38" s="27" t="str">
        <f>IF(B38="","",CEILING(#REF!/3,0.5))</f>
        <v/>
      </c>
      <c r="E38" s="11"/>
      <c r="F38" s="27" t="str">
        <f t="shared" si="0"/>
        <v/>
      </c>
    </row>
    <row r="39" spans="1:6" x14ac:dyDescent="0.2">
      <c r="A39" s="8">
        <v>9</v>
      </c>
      <c r="B39" s="13"/>
      <c r="C39" s="9"/>
      <c r="D39" s="27" t="str">
        <f>IF(B39="","",CEILING(#REF!/3,0.5))</f>
        <v/>
      </c>
      <c r="E39" s="15"/>
      <c r="F39" s="27" t="str">
        <f t="shared" si="0"/>
        <v/>
      </c>
    </row>
    <row r="40" spans="1:6" x14ac:dyDescent="0.2">
      <c r="A40" s="8">
        <v>10</v>
      </c>
      <c r="B40" s="13"/>
      <c r="C40" s="9"/>
      <c r="D40" s="27" t="str">
        <f>IF(B40="","",CEILING(#REF!/3,0.5))</f>
        <v/>
      </c>
      <c r="E40" s="15"/>
      <c r="F40" s="27" t="str">
        <f t="shared" si="0"/>
        <v/>
      </c>
    </row>
    <row r="41" spans="1:6" x14ac:dyDescent="0.2">
      <c r="A41" s="8">
        <v>11</v>
      </c>
      <c r="B41" s="13"/>
      <c r="C41" s="9"/>
      <c r="D41" s="27" t="str">
        <f>IF(B41="","",CEILING(#REF!/3,0.5))</f>
        <v/>
      </c>
      <c r="E41" s="11"/>
      <c r="F41" s="27" t="str">
        <f t="shared" si="0"/>
        <v/>
      </c>
    </row>
    <row r="42" spans="1:6" x14ac:dyDescent="0.2">
      <c r="A42" s="8">
        <v>12</v>
      </c>
      <c r="B42" s="13"/>
      <c r="C42" s="9"/>
      <c r="D42" s="27" t="str">
        <f>IF(B42="","",CEILING(#REF!/3,0.5))</f>
        <v/>
      </c>
      <c r="E42" s="11"/>
      <c r="F42" s="27" t="str">
        <f t="shared" si="0"/>
        <v/>
      </c>
    </row>
    <row r="43" spans="1:6" x14ac:dyDescent="0.2">
      <c r="A43" s="8">
        <v>13</v>
      </c>
      <c r="B43" s="13"/>
      <c r="C43" s="9"/>
      <c r="D43" s="27" t="str">
        <f>IF(B43="","",CEILING(#REF!/3,0.5))</f>
        <v/>
      </c>
      <c r="E43" s="11"/>
      <c r="F43" s="27" t="str">
        <f t="shared" si="0"/>
        <v/>
      </c>
    </row>
    <row r="44" spans="1:6" x14ac:dyDescent="0.2">
      <c r="A44" s="8">
        <v>14</v>
      </c>
      <c r="B44" s="13"/>
      <c r="C44" s="9"/>
      <c r="D44" s="27" t="str">
        <f>IF(B44="","",CEILING(#REF!/3,0.5))</f>
        <v/>
      </c>
      <c r="E44" s="11"/>
      <c r="F44" s="27" t="str">
        <f t="shared" si="0"/>
        <v/>
      </c>
    </row>
    <row r="45" spans="1:6" x14ac:dyDescent="0.2">
      <c r="A45" s="8">
        <v>15</v>
      </c>
      <c r="B45" s="14"/>
      <c r="C45" s="9"/>
      <c r="D45" s="27" t="str">
        <f>IF(B45="","",CEILING(#REF!/3,0.5))</f>
        <v/>
      </c>
      <c r="E45" s="11"/>
      <c r="F45" s="27" t="str">
        <f t="shared" si="0"/>
        <v/>
      </c>
    </row>
    <row r="46" spans="1:6" x14ac:dyDescent="0.2">
      <c r="A46" s="8">
        <v>16</v>
      </c>
      <c r="B46" s="14"/>
      <c r="C46" s="9"/>
      <c r="D46" s="27" t="str">
        <f>IF(B46="","",CEILING(#REF!/3,0.5))</f>
        <v/>
      </c>
      <c r="E46" s="11"/>
      <c r="F46" s="27" t="str">
        <f t="shared" si="0"/>
        <v/>
      </c>
    </row>
    <row r="47" spans="1:6" x14ac:dyDescent="0.2">
      <c r="A47" s="8">
        <v>17</v>
      </c>
      <c r="B47" s="13"/>
      <c r="C47" s="9"/>
      <c r="D47" s="27" t="str">
        <f>IF(B47="","",CEILING(#REF!/3,0.5))</f>
        <v/>
      </c>
      <c r="E47" s="11"/>
      <c r="F47" s="27" t="str">
        <f t="shared" si="0"/>
        <v/>
      </c>
    </row>
    <row r="48" spans="1:6" x14ac:dyDescent="0.2">
      <c r="A48" s="8">
        <v>18</v>
      </c>
      <c r="B48" s="13"/>
      <c r="C48" s="9"/>
      <c r="D48" s="27" t="str">
        <f>IF(B48="","",CEILING(#REF!/3,0.5))</f>
        <v/>
      </c>
      <c r="E48" s="11"/>
      <c r="F48" s="27" t="str">
        <f t="shared" si="0"/>
        <v/>
      </c>
    </row>
    <row r="49" spans="1:6" x14ac:dyDescent="0.2">
      <c r="A49" s="8">
        <v>19</v>
      </c>
      <c r="B49" s="13"/>
      <c r="C49" s="9"/>
      <c r="D49" s="27" t="str">
        <f>IF(B49="","",CEILING(#REF!/3,0.5))</f>
        <v/>
      </c>
      <c r="E49" s="15"/>
      <c r="F49" s="27" t="str">
        <f t="shared" si="0"/>
        <v/>
      </c>
    </row>
    <row r="50" spans="1:6" x14ac:dyDescent="0.2">
      <c r="A50" s="8">
        <v>20</v>
      </c>
      <c r="B50" s="13"/>
      <c r="C50" s="9"/>
      <c r="D50" s="27" t="str">
        <f>IF(B50="","",CEILING(#REF!/3,0.5))</f>
        <v/>
      </c>
      <c r="E50" s="11"/>
      <c r="F50" s="27" t="str">
        <f t="shared" si="0"/>
        <v/>
      </c>
    </row>
    <row r="51" spans="1:6" ht="12" customHeight="1" x14ac:dyDescent="0.2">
      <c r="A51" s="8">
        <v>21</v>
      </c>
      <c r="B51" s="13"/>
      <c r="C51" s="9"/>
      <c r="D51" s="27" t="str">
        <f>IF(B51="","",CEILING(#REF!/3,0.5))</f>
        <v/>
      </c>
      <c r="E51" s="11"/>
      <c r="F51" s="27" t="str">
        <f t="shared" si="0"/>
        <v/>
      </c>
    </row>
    <row r="52" spans="1:6" x14ac:dyDescent="0.2">
      <c r="A52" s="8">
        <v>22</v>
      </c>
      <c r="B52" s="13"/>
      <c r="C52" s="9"/>
      <c r="D52" s="27" t="str">
        <f>IF(B52="","",CEILING(#REF!/3,0.5))</f>
        <v/>
      </c>
      <c r="E52" s="11"/>
      <c r="F52" s="27" t="str">
        <f t="shared" si="0"/>
        <v/>
      </c>
    </row>
    <row r="53" spans="1:6" x14ac:dyDescent="0.2">
      <c r="A53" s="8">
        <v>23</v>
      </c>
      <c r="B53" s="13"/>
      <c r="C53" s="9"/>
      <c r="D53" s="27" t="str">
        <f>IF(B53="","",CEILING(#REF!/3,0.5))</f>
        <v/>
      </c>
      <c r="E53" s="11"/>
      <c r="F53" s="27" t="str">
        <f t="shared" si="0"/>
        <v/>
      </c>
    </row>
    <row r="54" spans="1:6" x14ac:dyDescent="0.2">
      <c r="A54" s="8">
        <v>24</v>
      </c>
      <c r="B54" s="7"/>
      <c r="C54" s="7"/>
      <c r="D54" s="27" t="str">
        <f>IF(B54="","",CEILING(#REF!/3,0.5))</f>
        <v/>
      </c>
      <c r="E54" s="7"/>
      <c r="F54" s="27" t="str">
        <f t="shared" si="0"/>
        <v/>
      </c>
    </row>
  </sheetData>
  <mergeCells count="3">
    <mergeCell ref="B5:C5"/>
    <mergeCell ref="B6:C6"/>
    <mergeCell ref="B7:C7"/>
  </mergeCells>
  <pageMargins left="0.70866141732283472" right="0.70866141732283472" top="0.74803149606299213" bottom="0.74803149606299213" header="0.31496062992125984" footer="0.31496062992125984"/>
  <pageSetup paperSize="9"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6"/>
  <sheetViews>
    <sheetView topLeftCell="E1" workbookViewId="0">
      <selection activeCell="J6" sqref="J6"/>
    </sheetView>
  </sheetViews>
  <sheetFormatPr baseColWidth="10" defaultRowHeight="12.75" x14ac:dyDescent="0.2"/>
  <cols>
    <col min="19" max="26" width="11.42578125" style="51"/>
  </cols>
  <sheetData>
    <row r="4" spans="2:26" ht="15" customHeight="1" x14ac:dyDescent="0.2">
      <c r="B4" s="61" t="s">
        <v>7</v>
      </c>
      <c r="C4" s="58" t="s">
        <v>25</v>
      </c>
      <c r="D4" s="59"/>
      <c r="E4" s="59"/>
      <c r="F4" s="59"/>
      <c r="G4" s="59"/>
      <c r="H4" s="59"/>
      <c r="I4" s="59"/>
      <c r="J4" s="60"/>
      <c r="K4" s="58" t="s">
        <v>26</v>
      </c>
      <c r="L4" s="59"/>
      <c r="M4" s="59"/>
      <c r="N4" s="59"/>
      <c r="O4" s="59"/>
      <c r="P4" s="59"/>
      <c r="Q4" s="59"/>
      <c r="R4" s="60"/>
      <c r="S4" s="62"/>
      <c r="T4" s="62"/>
      <c r="U4" s="62"/>
      <c r="V4" s="62"/>
      <c r="W4" s="62"/>
      <c r="X4" s="62"/>
      <c r="Y4" s="62"/>
      <c r="Z4" s="62"/>
    </row>
    <row r="5" spans="2:26" ht="15" x14ac:dyDescent="0.2">
      <c r="B5" s="61"/>
      <c r="C5" s="37" t="s">
        <v>8</v>
      </c>
      <c r="D5" s="37" t="s">
        <v>17</v>
      </c>
      <c r="E5" s="37" t="s">
        <v>9</v>
      </c>
      <c r="F5" s="37" t="s">
        <v>10</v>
      </c>
      <c r="G5" s="34" t="s">
        <v>11</v>
      </c>
      <c r="H5" s="34" t="s">
        <v>12</v>
      </c>
      <c r="I5" s="34" t="s">
        <v>13</v>
      </c>
      <c r="J5" s="34" t="s">
        <v>14</v>
      </c>
      <c r="K5" s="37" t="s">
        <v>8</v>
      </c>
      <c r="L5" s="37" t="s">
        <v>17</v>
      </c>
      <c r="M5" s="37" t="s">
        <v>9</v>
      </c>
      <c r="N5" s="37" t="s">
        <v>10</v>
      </c>
      <c r="O5" s="36" t="s">
        <v>11</v>
      </c>
      <c r="P5" s="36" t="s">
        <v>12</v>
      </c>
      <c r="Q5" s="36" t="s">
        <v>13</v>
      </c>
      <c r="R5" s="47" t="s">
        <v>14</v>
      </c>
      <c r="S5" s="48"/>
      <c r="T5" s="48"/>
      <c r="U5" s="48"/>
      <c r="V5" s="48"/>
      <c r="W5" s="48"/>
      <c r="X5" s="48"/>
      <c r="Y5" s="48"/>
      <c r="Z5" s="48"/>
    </row>
    <row r="6" spans="2:26" ht="15" x14ac:dyDescent="0.25">
      <c r="B6" s="38">
        <f>saisie!C12</f>
        <v>0</v>
      </c>
      <c r="C6" s="39" t="e">
        <f>saisie!B16</f>
        <v>#DIV/0!</v>
      </c>
      <c r="D6" s="39" t="e">
        <f>saisie!B17</f>
        <v>#NUM!</v>
      </c>
      <c r="E6" s="38">
        <f>saisie!B18</f>
        <v>0</v>
      </c>
      <c r="F6" s="38">
        <f>saisie!B19</f>
        <v>0</v>
      </c>
      <c r="G6" s="38">
        <f>saisie!B23</f>
        <v>0</v>
      </c>
      <c r="H6" s="38">
        <f>saisie!B24</f>
        <v>0</v>
      </c>
      <c r="I6" s="38">
        <f>saisie!B25</f>
        <v>0</v>
      </c>
      <c r="J6" s="38">
        <f>saisie!B26</f>
        <v>0</v>
      </c>
      <c r="K6" s="39" t="e">
        <f>saisie!C16</f>
        <v>#DIV/0!</v>
      </c>
      <c r="L6" s="39" t="e">
        <f>saisie!C17</f>
        <v>#NUM!</v>
      </c>
      <c r="M6" s="38">
        <f>saisie!C18</f>
        <v>0</v>
      </c>
      <c r="N6" s="38">
        <f>saisie!C19</f>
        <v>0</v>
      </c>
      <c r="O6" s="38">
        <f>saisie!C23</f>
        <v>0</v>
      </c>
      <c r="P6" s="38">
        <f>saisie!C24</f>
        <v>0</v>
      </c>
      <c r="Q6" s="38">
        <f>saisie!C25</f>
        <v>0</v>
      </c>
      <c r="R6" s="38">
        <f>saisie!C26</f>
        <v>0</v>
      </c>
      <c r="S6" s="49"/>
      <c r="T6" s="49"/>
      <c r="U6" s="50"/>
      <c r="V6" s="50"/>
      <c r="W6" s="50"/>
      <c r="X6" s="50"/>
      <c r="Y6" s="50"/>
      <c r="Z6" s="50"/>
    </row>
  </sheetData>
  <mergeCells count="4">
    <mergeCell ref="C4:J4"/>
    <mergeCell ref="K4:R4"/>
    <mergeCell ref="B4:B5"/>
    <mergeCell ref="S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saisie</vt:lpstr>
      <vt:lpstr>Feuil2</vt:lpstr>
      <vt:lpstr>saisie!Impression_des_titres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Benoit Beldame</cp:lastModifiedBy>
  <cp:lastPrinted>2017-01-30T14:45:07Z</cp:lastPrinted>
  <dcterms:created xsi:type="dcterms:W3CDTF">2013-11-05T10:01:56Z</dcterms:created>
  <dcterms:modified xsi:type="dcterms:W3CDTF">2024-03-21T16:57:21Z</dcterms:modified>
</cp:coreProperties>
</file>